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995" windowHeight="9210" activeTab="1"/>
  </bookViews>
  <sheets>
    <sheet name="Control Cuatrimestre" sheetId="1" r:id="rId1"/>
    <sheet name="Arriendos" sheetId="2" r:id="rId2"/>
    <sheet name="Pedidos" sheetId="3" r:id="rId3"/>
    <sheet name="IMC" sheetId="4" r:id="rId4"/>
    <sheet name="Hoja8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<sst xmlns="http://schemas.openxmlformats.org/spreadsheetml/2006/main" count="182" uniqueCount="172">
  <si>
    <t>Control Cuatrimestre</t>
  </si>
  <si>
    <t>Periódo</t>
  </si>
  <si>
    <t>Ingresos</t>
  </si>
  <si>
    <t>Costos</t>
  </si>
  <si>
    <t>Utilidad Marginal</t>
  </si>
  <si>
    <t>Enero</t>
  </si>
  <si>
    <t>Febrero</t>
  </si>
  <si>
    <t>Marzo</t>
  </si>
  <si>
    <t>Abril</t>
  </si>
  <si>
    <t>Total</t>
  </si>
  <si>
    <t>Primer Cuatrimestre</t>
  </si>
  <si>
    <t>Dirección</t>
  </si>
  <si>
    <t>Arriendo</t>
  </si>
  <si>
    <t>Los Carreras 234</t>
  </si>
  <si>
    <t>Caupolican 768</t>
  </si>
  <si>
    <t>Rengo 1568</t>
  </si>
  <si>
    <t>Los Notros 792</t>
  </si>
  <si>
    <t>Los Canelos 178</t>
  </si>
  <si>
    <t>Los Olivos 2671</t>
  </si>
  <si>
    <t>Castellón 1678</t>
  </si>
  <si>
    <t>Freire 1940</t>
  </si>
  <si>
    <t>Castellón 2390</t>
  </si>
  <si>
    <t>Los Naranjos 189</t>
  </si>
  <si>
    <t>Las Violetas 893</t>
  </si>
  <si>
    <t>Michimalongo 328</t>
  </si>
  <si>
    <t>Los Ñires 567</t>
  </si>
  <si>
    <t>Blanco Encalada 783</t>
  </si>
  <si>
    <t>Patricio Linch 2389 A</t>
  </si>
  <si>
    <t>Patricio Linch 2389 B</t>
  </si>
  <si>
    <t>La Esperanza 90</t>
  </si>
  <si>
    <t>UF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</si>
  <si>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</si>
  <si>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</si>
  <si>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</si>
  <si>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</si>
  <si>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</si>
  <si>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</si>
  <si>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</si>
  <si>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</si>
  <si>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Abascal</t>
  </si>
  <si>
    <t>Marisol</t>
  </si>
  <si>
    <t>Aguayo</t>
  </si>
  <si>
    <t>Eduardo</t>
  </si>
  <si>
    <t>Beltran</t>
  </si>
  <si>
    <t>Ester</t>
  </si>
  <si>
    <t>Blome</t>
  </si>
  <si>
    <t>Paulina</t>
  </si>
  <si>
    <t>Buconic</t>
  </si>
  <si>
    <t>Ignacio</t>
  </si>
  <si>
    <t>Carcamos</t>
  </si>
  <si>
    <t>Luis</t>
  </si>
  <si>
    <t>Carmiroaga</t>
  </si>
  <si>
    <t>Karin</t>
  </si>
  <si>
    <t>Carrillo</t>
  </si>
  <si>
    <t>Joaquin</t>
  </si>
  <si>
    <t>Cartes</t>
  </si>
  <si>
    <t>Patricia</t>
  </si>
  <si>
    <t>Contreras</t>
  </si>
  <si>
    <t>Ana Maria</t>
  </si>
  <si>
    <t>Diaz</t>
  </si>
  <si>
    <t>Alejandro</t>
  </si>
  <si>
    <t>Estrada</t>
  </si>
  <si>
    <t>Andres</t>
  </si>
  <si>
    <t>Figueroa</t>
  </si>
  <si>
    <t>Paola</t>
  </si>
  <si>
    <t>Fuentes</t>
  </si>
  <si>
    <t>Ines</t>
  </si>
  <si>
    <t>Fuenzalida</t>
  </si>
  <si>
    <t>Jose Luis</t>
  </si>
  <si>
    <t>Fulgeri</t>
  </si>
  <si>
    <t>Giselle</t>
  </si>
  <si>
    <t>Garate</t>
  </si>
  <si>
    <t>Fabiola</t>
  </si>
  <si>
    <t>Garcia</t>
  </si>
  <si>
    <t>Nora</t>
  </si>
  <si>
    <t>Garrido</t>
  </si>
  <si>
    <t>Pedro</t>
  </si>
  <si>
    <t>Germany</t>
  </si>
  <si>
    <t>Solange</t>
  </si>
  <si>
    <t>Gonzales</t>
  </si>
  <si>
    <t>Omar</t>
  </si>
  <si>
    <t>Grandón</t>
  </si>
  <si>
    <t>Sebastian</t>
  </si>
  <si>
    <t>Herrera</t>
  </si>
  <si>
    <t>Jose Alfredo</t>
  </si>
  <si>
    <t>Johnso</t>
  </si>
  <si>
    <t>Jaquelin</t>
  </si>
  <si>
    <t>Lagarini</t>
  </si>
  <si>
    <t>Berta</t>
  </si>
  <si>
    <t>Lee</t>
  </si>
  <si>
    <t>Camilo</t>
  </si>
  <si>
    <t>Llancaqueo</t>
  </si>
  <si>
    <t>Cristina</t>
  </si>
  <si>
    <t>Molina</t>
  </si>
  <si>
    <t>Rosita</t>
  </si>
  <si>
    <t>Muñoz</t>
  </si>
  <si>
    <t>Bernardo</t>
  </si>
  <si>
    <t>Oelker</t>
  </si>
  <si>
    <t>Mario</t>
  </si>
  <si>
    <t>Ortiz</t>
  </si>
  <si>
    <t>Doris</t>
  </si>
  <si>
    <t>Palacios</t>
  </si>
  <si>
    <t>Ernesto</t>
  </si>
  <si>
    <t>Reyes</t>
  </si>
  <si>
    <t>Hector</t>
  </si>
  <si>
    <t>Ruminot</t>
  </si>
  <si>
    <t>Lorena</t>
  </si>
  <si>
    <t>Salcedo</t>
  </si>
  <si>
    <t>Helena</t>
  </si>
  <si>
    <t>Sepulveda</t>
  </si>
  <si>
    <t>Felipe</t>
  </si>
  <si>
    <t>Tapia</t>
  </si>
  <si>
    <t>Maritza</t>
  </si>
  <si>
    <t>Valenzuela</t>
  </si>
  <si>
    <t>Gastón</t>
  </si>
  <si>
    <t>Villalobos</t>
  </si>
  <si>
    <t>Fernando</t>
  </si>
  <si>
    <t>Yañez</t>
  </si>
  <si>
    <t>Daniel</t>
  </si>
  <si>
    <t>Yunis</t>
  </si>
  <si>
    <t>Francisca</t>
  </si>
  <si>
    <t>Nombre</t>
  </si>
  <si>
    <t>Nuñez</t>
  </si>
  <si>
    <t>Ximena</t>
  </si>
  <si>
    <t>Medina</t>
  </si>
  <si>
    <t>José Luis</t>
  </si>
  <si>
    <t>Lopez</t>
  </si>
  <si>
    <t>Paillalef</t>
  </si>
  <si>
    <t>Ana</t>
  </si>
  <si>
    <t>Moreno</t>
  </si>
  <si>
    <t xml:space="preserve">Palma </t>
  </si>
  <si>
    <t>Marianela</t>
  </si>
  <si>
    <t>Mellado</t>
  </si>
  <si>
    <t>Nova</t>
  </si>
  <si>
    <t>Delgado</t>
  </si>
  <si>
    <t xml:space="preserve">Angely </t>
  </si>
  <si>
    <t>Martinez</t>
  </si>
  <si>
    <t>Juan Carlos</t>
  </si>
  <si>
    <t xml:space="preserve">Mónica </t>
  </si>
  <si>
    <t>Loreto</t>
  </si>
  <si>
    <t>Rosa</t>
  </si>
  <si>
    <t>Artículo</t>
  </si>
  <si>
    <t>Pedido</t>
  </si>
  <si>
    <t>Entregado</t>
  </si>
  <si>
    <t>% de cumplimiento</t>
  </si>
  <si>
    <t>Retma de Papel Oficio</t>
  </si>
  <si>
    <t>Retma de Papel Carta</t>
  </si>
  <si>
    <t>Lápiz azul</t>
  </si>
  <si>
    <t>Lápiz Negro</t>
  </si>
  <si>
    <t>Lápiz Rojo</t>
  </si>
  <si>
    <t>Portaminas</t>
  </si>
  <si>
    <t>Goma</t>
  </si>
  <si>
    <t>Cola Fria</t>
  </si>
  <si>
    <t>Corchetes</t>
  </si>
  <si>
    <t>Clips</t>
  </si>
  <si>
    <t>Cuaderno 60 Hojas</t>
  </si>
  <si>
    <t>Tinta</t>
  </si>
  <si>
    <t>Discket</t>
  </si>
  <si>
    <t>Cd</t>
  </si>
  <si>
    <t>Apellido</t>
  </si>
  <si>
    <t>Peso</t>
  </si>
  <si>
    <t>LISTADO DE PERSONA</t>
  </si>
  <si>
    <t>I.M.C.</t>
  </si>
  <si>
    <t>Situación</t>
  </si>
  <si>
    <t>Estatura</t>
  </si>
  <si>
    <t>Datos</t>
  </si>
  <si>
    <t>Promedio de Peso</t>
  </si>
  <si>
    <t>Promedio de Estatura</t>
  </si>
  <si>
    <t>Normal</t>
  </si>
  <si>
    <t>Obeso</t>
  </si>
  <si>
    <t>Total Promedio de Peso</t>
  </si>
  <si>
    <t>Total Promedio de Estatura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</si>
</sst>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#&quot;Kg.&quot;"/>
    <numFmt numFmtId="165" formatCode="##&quot; Kg.&quot;"/>
    <numFmt numFmtId="166" formatCode="##\ &quot;kg.&quot;"/>
    <numFmt numFmtId="167" formatCode="#\ &quot;m.&quot;"/>
    <numFmt numFmtId="168" formatCode="#.00\ &quot;m.&quot;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5" xfId="0" applyNumberForma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168" fontId="0" fillId="0" borderId="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19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0" fillId="0" borderId="19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2">
    <dxf>
      <numFmt numFmtId="2" formatCode="0.00"/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F55" sheet="IMC"/>
  </cacheSource>
  <cacheFields count="6">
    <cacheField name="Apellido">
      <sharedItems containsMixedTypes="0"/>
    </cacheField>
    <cacheField name="Nombre">
      <sharedItems containsMixedTypes="0"/>
    </cacheField>
    <cacheField name="Estatura">
      <sharedItems containsSemiMixedTypes="0" containsString="0" containsMixedTypes="0" containsNumber="1" count="21">
        <n v="1.64"/>
        <n v="1.78"/>
        <n v="1.58"/>
        <n v="1.67"/>
        <n v="1.77"/>
        <n v="1.56"/>
        <n v="1.87"/>
        <n v="1.54"/>
        <n v="1.63"/>
        <n v="1.72"/>
        <n v="1.53"/>
        <n v="1.76"/>
        <n v="1.68"/>
        <n v="1.48"/>
        <n v="1.65"/>
        <n v="1.57"/>
        <n v="1.55"/>
        <n v="1.62"/>
        <n v="1.84"/>
        <n v="1.75"/>
        <n v="1.88"/>
      </sharedItems>
    </cacheField>
    <cacheField name="Peso">
      <sharedItems containsSemiMixedTypes="0" containsString="0" containsMixedTypes="0" containsNumber="1"/>
    </cacheField>
    <cacheField name="I.M.C.">
      <sharedItems containsSemiMixedTypes="0" containsString="0" containsMixedTypes="0" containsNumber="1"/>
    </cacheField>
    <cacheField name="Situaci?n">
      <sharedItems containsMixedTypes="0" count="3">
        <s v="Delgado"/>
        <s v="Obeso"/>
        <s v="Normal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4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C11" firstHeaderRow="1" firstDataRow="1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68"/>
    <pivotField dataField="1" compact="0" outline="0" subtotalTop="0" showAll="0" numFmtId="166"/>
    <pivotField compact="0" outline="0" subtotalTop="0" showAll="0" numFmtId="2"/>
    <pivotField axis="axisRow" compact="0" outline="0" subtotalTop="0" showAll="0">
      <items count="4">
        <item x="0"/>
        <item x="2"/>
        <item x="1"/>
        <item t="default"/>
      </items>
    </pivotField>
  </pivotFields>
  <rowFields count="2">
    <field x="5"/>
    <field x="-2"/>
  </rowFields>
  <rowItems count="8">
    <i>
      <x/>
      <x/>
    </i>
    <i i="1" r="1">
      <x v="1"/>
    </i>
    <i>
      <x v="1"/>
      <x/>
    </i>
    <i i="1" r="1">
      <x v="1"/>
    </i>
    <i>
      <x v="2"/>
      <x/>
    </i>
    <i i="1" r="1">
      <x v="1"/>
    </i>
    <i t="grand">
      <x/>
    </i>
    <i t="grand" i="1">
      <x/>
    </i>
  </rowItems>
  <colItems count="1">
    <i/>
  </colItems>
  <dataFields count="2">
    <dataField name="Promedio de Estatura" fld="2" subtotal="average" baseField="0" baseItem="0"/>
    <dataField name="Promedio de Peso" fld="3" subtotal="average" baseField="0" baseItem="0"/>
  </dataFields>
  <formats count="1">
    <format dxfId="0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28" sqref="C28"/>
    </sheetView>
  </sheetViews>
  <sheetFormatPr defaultColWidth="11.421875" defaultRowHeight="12.75"/>
  <cols>
    <col min="4" max="4" width="18.28125" style="0" customWidth="1"/>
  </cols>
  <sheetData>
    <row r="1" spans="1:4" ht="12.75">
      <c r="A1" s="33" t="s">
        <v>0</v>
      </c>
      <c r="B1" s="33"/>
      <c r="C1" s="33"/>
      <c r="D1" s="33"/>
    </row>
    <row r="2" ht="13.5" thickBot="1"/>
    <row r="3" spans="1:4" ht="12.75">
      <c r="A3" s="34" t="s">
        <v>10</v>
      </c>
      <c r="B3" s="35"/>
      <c r="C3" s="35"/>
      <c r="D3" s="36"/>
    </row>
    <row r="4" spans="1:4" ht="12.75">
      <c r="A4" s="5" t="s">
        <v>1</v>
      </c>
      <c r="B4" s="6" t="s">
        <v>2</v>
      </c>
      <c r="C4" s="6" t="s">
        <v>3</v>
      </c>
      <c r="D4" s="7" t="s">
        <v>4</v>
      </c>
    </row>
    <row r="5" spans="1:4" ht="12.75">
      <c r="A5" s="2" t="s">
        <v>5</v>
      </c>
      <c r="B5" s="9">
        <v>380000</v>
      </c>
      <c r="C5" s="9">
        <v>76000</v>
      </c>
      <c r="D5" s="10"/>
    </row>
    <row r="6" spans="1:4" ht="12.75">
      <c r="A6" s="2" t="s">
        <v>6</v>
      </c>
      <c r="B6" s="9">
        <v>450000</v>
      </c>
      <c r="C6" s="9">
        <v>90000</v>
      </c>
      <c r="D6" s="10"/>
    </row>
    <row r="7" spans="1:4" ht="12.75">
      <c r="A7" s="2" t="s">
        <v>7</v>
      </c>
      <c r="B7" s="9">
        <v>370000</v>
      </c>
      <c r="C7" s="9">
        <v>74000</v>
      </c>
      <c r="D7" s="10"/>
    </row>
    <row r="8" spans="1:4" ht="12.75">
      <c r="A8" s="2" t="s">
        <v>8</v>
      </c>
      <c r="B8" s="9">
        <v>410000</v>
      </c>
      <c r="C8" s="9">
        <v>82000</v>
      </c>
      <c r="D8" s="10"/>
    </row>
    <row r="9" spans="1:4" ht="13.5" thickBot="1">
      <c r="A9" s="8" t="s">
        <v>9</v>
      </c>
      <c r="B9" s="3"/>
      <c r="C9" s="3"/>
      <c r="D9" s="4"/>
    </row>
  </sheetData>
  <mergeCells count="2">
    <mergeCell ref="A1:D1"/>
    <mergeCell ref="A3:D3"/>
  </mergeCells>
  <printOptions/>
  <pageMargins left="0.75" right="0.75" top="1" bottom="1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1"/>
  <sheetViews>
    <sheetView tabSelected="1" workbookViewId="0" topLeftCell="A1">
      <selection activeCell="F14" sqref="F14"/>
    </sheetView>
  </sheetViews>
  <sheetFormatPr defaultColWidth="11.421875" defaultRowHeight="12.75"/>
  <cols>
    <col min="1" max="1" width="19.28125" style="0" customWidth="1"/>
  </cols>
  <sheetData>
    <row r="3" spans="1:14" ht="12.75">
      <c r="A3" s="11"/>
      <c r="B3" s="15" t="s">
        <v>12</v>
      </c>
      <c r="C3" s="13" t="s">
        <v>5</v>
      </c>
      <c r="D3" s="6" t="s">
        <v>6</v>
      </c>
      <c r="E3" s="6" t="s">
        <v>7</v>
      </c>
      <c r="F3" s="6" t="s">
        <v>8</v>
      </c>
      <c r="G3" s="6" t="s">
        <v>31</v>
      </c>
      <c r="H3" s="6" t="s">
        <v>32</v>
      </c>
      <c r="I3" s="6" t="s">
        <v>33</v>
      </c>
      <c r="J3" s="6" t="s">
        <v>34</v>
      </c>
      <c r="K3" s="6" t="s">
        <v>35</v>
      </c>
      <c r="L3" s="6" t="s">
        <v>36</v>
      </c>
      <c r="M3" s="6" t="s">
        <v>37</v>
      </c>
      <c r="N3" s="6" t="s">
        <v>38</v>
      </c>
    </row>
    <row r="4" spans="1:14" ht="12.75">
      <c r="A4" s="12" t="s">
        <v>11</v>
      </c>
      <c r="B4" s="16" t="s">
        <v>30</v>
      </c>
      <c r="C4" s="38">
        <v>16918.36</v>
      </c>
      <c r="D4" s="38">
        <v>16867.61</v>
      </c>
      <c r="E4" s="38">
        <v>16830.11</v>
      </c>
      <c r="F4" s="38">
        <v>16820.82</v>
      </c>
      <c r="G4" s="38">
        <v>16870.13</v>
      </c>
      <c r="H4" s="38">
        <v>16938.19</v>
      </c>
      <c r="I4" s="38">
        <v>17017.78</v>
      </c>
      <c r="J4" s="38">
        <v>17090.98</v>
      </c>
      <c r="K4" s="38">
        <v>17133.97</v>
      </c>
      <c r="L4" s="38">
        <v>17193.07</v>
      </c>
      <c r="M4" s="38">
        <v>17224.15</v>
      </c>
      <c r="N4" s="38">
        <v>17266.48</v>
      </c>
    </row>
    <row r="5" spans="1:14" ht="12.75">
      <c r="A5" s="1" t="s">
        <v>13</v>
      </c>
      <c r="B5" s="14">
        <v>10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1" t="s">
        <v>14</v>
      </c>
      <c r="B6" s="1">
        <v>20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1" t="s">
        <v>15</v>
      </c>
      <c r="B7" s="1">
        <v>12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2.75">
      <c r="A8" s="1" t="s">
        <v>16</v>
      </c>
      <c r="B8" s="1">
        <v>11.3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2.75">
      <c r="A9" s="1" t="s">
        <v>17</v>
      </c>
      <c r="B9" s="1">
        <v>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2.75">
      <c r="A10" s="1" t="s">
        <v>18</v>
      </c>
      <c r="B10" s="1">
        <v>8.8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2.75">
      <c r="A11" s="1" t="s">
        <v>19</v>
      </c>
      <c r="B11" s="1">
        <v>22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2.75">
      <c r="A12" s="1" t="s">
        <v>20</v>
      </c>
      <c r="B12" s="1">
        <v>17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2.75">
      <c r="A13" s="1" t="s">
        <v>21</v>
      </c>
      <c r="B13" s="1">
        <v>25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2.75">
      <c r="A14" s="1" t="s">
        <v>22</v>
      </c>
      <c r="B14" s="1">
        <v>17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2.75">
      <c r="A15" s="1" t="s">
        <v>23</v>
      </c>
      <c r="B15" s="1">
        <v>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2.75">
      <c r="A16" s="1" t="s">
        <v>24</v>
      </c>
      <c r="B16" s="1">
        <v>8.3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2.75">
      <c r="A17" s="1" t="s">
        <v>25</v>
      </c>
      <c r="B17" s="1">
        <v>7.5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2.75">
      <c r="A18" s="1" t="s">
        <v>26</v>
      </c>
      <c r="B18" s="1">
        <v>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2.75">
      <c r="A19" s="1" t="s">
        <v>27</v>
      </c>
      <c r="B19" s="1">
        <v>11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2.75">
      <c r="A20" s="1" t="s">
        <v>28</v>
      </c>
      <c r="B20" s="1">
        <v>12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2.75">
      <c r="A21" s="1" t="s">
        <v>29</v>
      </c>
      <c r="B21" s="1">
        <v>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</sheetData>
  <printOptions/>
  <pageMargins left="0.75" right="0.75" top="1" bottom="1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7"/>
  <sheetViews>
    <sheetView workbookViewId="0" topLeftCell="A1">
      <selection activeCell="D21" sqref="D21"/>
    </sheetView>
  </sheetViews>
  <sheetFormatPr defaultColWidth="11.421875" defaultRowHeight="12.75"/>
  <cols>
    <col min="4" max="4" width="20.140625" style="0" customWidth="1"/>
  </cols>
  <sheetData>
    <row r="3" spans="1:4" ht="12.75">
      <c r="A3" s="6" t="s">
        <v>141</v>
      </c>
      <c r="B3" s="6" t="s">
        <v>142</v>
      </c>
      <c r="C3" s="6" t="s">
        <v>143</v>
      </c>
      <c r="D3" s="6" t="s">
        <v>144</v>
      </c>
    </row>
    <row r="4" spans="1:4" ht="12.75">
      <c r="A4" s="1" t="s">
        <v>145</v>
      </c>
      <c r="B4" s="1">
        <v>5</v>
      </c>
      <c r="C4" s="1">
        <v>2</v>
      </c>
      <c r="D4" s="1"/>
    </row>
    <row r="5" spans="1:4" ht="12.75">
      <c r="A5" s="1" t="s">
        <v>146</v>
      </c>
      <c r="B5" s="1">
        <v>20</v>
      </c>
      <c r="C5" s="1">
        <v>12</v>
      </c>
      <c r="D5" s="1"/>
    </row>
    <row r="6" spans="1:4" ht="12.75">
      <c r="A6" s="1" t="s">
        <v>147</v>
      </c>
      <c r="B6" s="1">
        <v>50</v>
      </c>
      <c r="C6" s="1">
        <v>33</v>
      </c>
      <c r="D6" s="1"/>
    </row>
    <row r="7" spans="1:4" ht="12.75">
      <c r="A7" s="1" t="s">
        <v>148</v>
      </c>
      <c r="B7" s="1">
        <v>50</v>
      </c>
      <c r="C7" s="1">
        <v>29</v>
      </c>
      <c r="D7" s="1"/>
    </row>
    <row r="8" spans="1:4" ht="12.75">
      <c r="A8" s="1" t="s">
        <v>149</v>
      </c>
      <c r="B8" s="1">
        <v>50</v>
      </c>
      <c r="C8" s="1">
        <v>20</v>
      </c>
      <c r="D8" s="1"/>
    </row>
    <row r="9" spans="1:4" ht="12.75">
      <c r="A9" s="1" t="s">
        <v>150</v>
      </c>
      <c r="B9" s="1">
        <v>30</v>
      </c>
      <c r="C9" s="1">
        <v>12</v>
      </c>
      <c r="D9" s="1"/>
    </row>
    <row r="10" spans="1:4" ht="12.75">
      <c r="A10" s="1" t="s">
        <v>151</v>
      </c>
      <c r="B10" s="1">
        <v>30</v>
      </c>
      <c r="C10" s="1">
        <v>10</v>
      </c>
      <c r="D10" s="1"/>
    </row>
    <row r="11" spans="1:4" ht="12.75">
      <c r="A11" s="1" t="s">
        <v>152</v>
      </c>
      <c r="B11" s="1">
        <v>10</v>
      </c>
      <c r="C11" s="1">
        <v>8</v>
      </c>
      <c r="D11" s="1"/>
    </row>
    <row r="12" spans="1:4" ht="12.75">
      <c r="A12" s="1" t="s">
        <v>153</v>
      </c>
      <c r="B12" s="1">
        <v>10</v>
      </c>
      <c r="C12" s="1">
        <v>10</v>
      </c>
      <c r="D12" s="1"/>
    </row>
    <row r="13" spans="1:4" ht="12.75">
      <c r="A13" s="1" t="s">
        <v>154</v>
      </c>
      <c r="B13" s="1">
        <v>10</v>
      </c>
      <c r="C13" s="1">
        <v>3</v>
      </c>
      <c r="D13" s="1"/>
    </row>
    <row r="14" spans="1:4" ht="12.75">
      <c r="A14" s="1" t="s">
        <v>155</v>
      </c>
      <c r="B14" s="1">
        <v>25</v>
      </c>
      <c r="C14" s="1">
        <v>18</v>
      </c>
      <c r="D14" s="1"/>
    </row>
    <row r="15" spans="1:4" ht="12.75">
      <c r="A15" s="1" t="s">
        <v>156</v>
      </c>
      <c r="B15" s="1">
        <v>5</v>
      </c>
      <c r="C15" s="1">
        <v>2</v>
      </c>
      <c r="D15" s="1"/>
    </row>
    <row r="16" spans="1:4" ht="12.75">
      <c r="A16" s="1" t="s">
        <v>157</v>
      </c>
      <c r="B16" s="1">
        <v>40</v>
      </c>
      <c r="C16" s="1">
        <v>40</v>
      </c>
      <c r="D16" s="1"/>
    </row>
    <row r="17" spans="1:4" ht="12.75">
      <c r="A17" s="1" t="s">
        <v>158</v>
      </c>
      <c r="B17" s="1">
        <v>30</v>
      </c>
      <c r="C17" s="1">
        <v>22</v>
      </c>
      <c r="D17" s="1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5"/>
  <sheetViews>
    <sheetView workbookViewId="0" topLeftCell="A5">
      <selection activeCell="D20" sqref="D20"/>
    </sheetView>
  </sheetViews>
  <sheetFormatPr defaultColWidth="11.421875" defaultRowHeight="12.75"/>
  <sheetData>
    <row r="2" spans="1:6" ht="12.75">
      <c r="A2" s="37" t="s">
        <v>161</v>
      </c>
      <c r="B2" s="37"/>
      <c r="C2" s="37"/>
      <c r="D2" s="37"/>
      <c r="E2" s="37"/>
      <c r="F2" s="37"/>
    </row>
    <row r="5" spans="1:6" ht="12.75">
      <c r="A5" s="17" t="s">
        <v>159</v>
      </c>
      <c r="B5" s="17" t="s">
        <v>121</v>
      </c>
      <c r="C5" s="17" t="s">
        <v>164</v>
      </c>
      <c r="D5" s="17" t="s">
        <v>160</v>
      </c>
      <c r="E5" s="18" t="s">
        <v>162</v>
      </c>
      <c r="F5" s="18" t="s">
        <v>163</v>
      </c>
    </row>
    <row r="6" spans="1:6" ht="12.75">
      <c r="A6" s="1" t="s">
        <v>39</v>
      </c>
      <c r="B6" s="1" t="s">
        <v>40</v>
      </c>
      <c r="C6" s="21">
        <v>1.64</v>
      </c>
      <c r="D6" s="20">
        <v>50</v>
      </c>
      <c r="E6" s="19">
        <f aca="true" t="shared" si="0" ref="E6:E55">+D6/(C6*C6)</f>
        <v>18.590124925639504</v>
      </c>
      <c r="F6" s="1" t="str">
        <f aca="true" t="shared" si="1" ref="F6:F55">IF(E6&lt;20,"Delgado",IF(E6&lt;25,"Normal","Obeso"))</f>
        <v>Delgado</v>
      </c>
    </row>
    <row r="7" spans="1:6" ht="12.75">
      <c r="A7" s="1" t="s">
        <v>41</v>
      </c>
      <c r="B7" s="1" t="s">
        <v>42</v>
      </c>
      <c r="C7" s="21">
        <v>1.78</v>
      </c>
      <c r="D7" s="20">
        <v>59</v>
      </c>
      <c r="E7" s="19">
        <f t="shared" si="0"/>
        <v>18.621386188612547</v>
      </c>
      <c r="F7" s="1" t="str">
        <f t="shared" si="1"/>
        <v>Delgado</v>
      </c>
    </row>
    <row r="8" spans="1:6" ht="12.75">
      <c r="A8" s="1" t="s">
        <v>43</v>
      </c>
      <c r="B8" s="1" t="s">
        <v>44</v>
      </c>
      <c r="C8" s="21">
        <v>1.64</v>
      </c>
      <c r="D8" s="20">
        <v>78</v>
      </c>
      <c r="E8" s="19">
        <f t="shared" si="0"/>
        <v>29.000594883997625</v>
      </c>
      <c r="F8" s="1" t="str">
        <f t="shared" si="1"/>
        <v>Obeso</v>
      </c>
    </row>
    <row r="9" spans="1:6" ht="12.75">
      <c r="A9" s="1" t="s">
        <v>45</v>
      </c>
      <c r="B9" s="1" t="s">
        <v>46</v>
      </c>
      <c r="C9" s="21">
        <v>1.64</v>
      </c>
      <c r="D9" s="20">
        <v>40</v>
      </c>
      <c r="E9" s="19">
        <f t="shared" si="0"/>
        <v>14.872099940511603</v>
      </c>
      <c r="F9" s="1" t="str">
        <f t="shared" si="1"/>
        <v>Delgado</v>
      </c>
    </row>
    <row r="10" spans="1:6" ht="12.75">
      <c r="A10" s="1" t="s">
        <v>47</v>
      </c>
      <c r="B10" s="1" t="s">
        <v>48</v>
      </c>
      <c r="C10" s="21">
        <v>1.58</v>
      </c>
      <c r="D10" s="20">
        <v>57</v>
      </c>
      <c r="E10" s="19">
        <f t="shared" si="0"/>
        <v>22.832879346258608</v>
      </c>
      <c r="F10" s="1" t="str">
        <f t="shared" si="1"/>
        <v>Normal</v>
      </c>
    </row>
    <row r="11" spans="1:6" ht="12.75">
      <c r="A11" s="1" t="s">
        <v>49</v>
      </c>
      <c r="B11" s="1" t="s">
        <v>50</v>
      </c>
      <c r="C11" s="21">
        <v>1.67</v>
      </c>
      <c r="D11" s="20">
        <v>89</v>
      </c>
      <c r="E11" s="19">
        <f t="shared" si="0"/>
        <v>31.912223457277065</v>
      </c>
      <c r="F11" s="1" t="str">
        <f t="shared" si="1"/>
        <v>Obeso</v>
      </c>
    </row>
    <row r="12" spans="1:6" ht="12.75">
      <c r="A12" s="1" t="s">
        <v>51</v>
      </c>
      <c r="B12" s="1" t="s">
        <v>52</v>
      </c>
      <c r="C12" s="21">
        <v>1.67</v>
      </c>
      <c r="D12" s="20">
        <v>78</v>
      </c>
      <c r="E12" s="19">
        <f t="shared" si="0"/>
        <v>27.968016063681024</v>
      </c>
      <c r="F12" s="1" t="str">
        <f t="shared" si="1"/>
        <v>Obeso</v>
      </c>
    </row>
    <row r="13" spans="1:6" ht="12.75">
      <c r="A13" s="1" t="s">
        <v>53</v>
      </c>
      <c r="B13" s="1" t="s">
        <v>54</v>
      </c>
      <c r="C13" s="21">
        <v>1.77</v>
      </c>
      <c r="D13" s="20">
        <v>98</v>
      </c>
      <c r="E13" s="19">
        <f t="shared" si="0"/>
        <v>31.28092182961473</v>
      </c>
      <c r="F13" s="1" t="str">
        <f t="shared" si="1"/>
        <v>Obeso</v>
      </c>
    </row>
    <row r="14" spans="1:6" ht="12.75">
      <c r="A14" s="1" t="s">
        <v>55</v>
      </c>
      <c r="B14" s="1" t="s">
        <v>56</v>
      </c>
      <c r="C14" s="21">
        <v>1.67</v>
      </c>
      <c r="D14" s="20">
        <v>98</v>
      </c>
      <c r="E14" s="19">
        <f t="shared" si="0"/>
        <v>35.139302233855645</v>
      </c>
      <c r="F14" s="1" t="str">
        <f t="shared" si="1"/>
        <v>Obeso</v>
      </c>
    </row>
    <row r="15" spans="1:6" ht="12.75">
      <c r="A15" s="1" t="s">
        <v>57</v>
      </c>
      <c r="B15" s="1" t="s">
        <v>58</v>
      </c>
      <c r="C15" s="21">
        <v>1.78</v>
      </c>
      <c r="D15" s="20">
        <v>97</v>
      </c>
      <c r="E15" s="19">
        <f t="shared" si="0"/>
        <v>30.614821360939274</v>
      </c>
      <c r="F15" s="1" t="str">
        <f t="shared" si="1"/>
        <v>Obeso</v>
      </c>
    </row>
    <row r="16" spans="1:6" ht="12.75">
      <c r="A16" s="1" t="s">
        <v>59</v>
      </c>
      <c r="B16" s="1" t="s">
        <v>60</v>
      </c>
      <c r="C16" s="21">
        <v>1.56</v>
      </c>
      <c r="D16" s="20">
        <v>78</v>
      </c>
      <c r="E16" s="19">
        <f>+D16/(C16*C16)</f>
        <v>32.05128205128205</v>
      </c>
      <c r="F16" s="1" t="str">
        <f>IF(E16&lt;20,"Delgado",IF(E16&lt;25,"Normal","Obeso"))</f>
        <v>Obeso</v>
      </c>
    </row>
    <row r="17" spans="1:6" ht="12.75">
      <c r="A17" s="1" t="s">
        <v>61</v>
      </c>
      <c r="B17" s="1" t="s">
        <v>62</v>
      </c>
      <c r="C17" s="21">
        <v>1.87</v>
      </c>
      <c r="D17" s="20">
        <v>67</v>
      </c>
      <c r="E17" s="19">
        <f t="shared" si="0"/>
        <v>19.159827275586945</v>
      </c>
      <c r="F17" s="1" t="str">
        <f>IF(E17&lt;20,"Delgado",IF(E17&lt;25,"Normal","Obeso"))</f>
        <v>Delgado</v>
      </c>
    </row>
    <row r="18" spans="1:6" ht="12.75">
      <c r="A18" s="1" t="s">
        <v>63</v>
      </c>
      <c r="B18" s="1" t="s">
        <v>64</v>
      </c>
      <c r="C18" s="21">
        <v>1.78</v>
      </c>
      <c r="D18" s="20">
        <v>72</v>
      </c>
      <c r="E18" s="19">
        <f t="shared" si="0"/>
        <v>22.724403484408533</v>
      </c>
      <c r="F18" s="1" t="str">
        <f t="shared" si="1"/>
        <v>Normal</v>
      </c>
    </row>
    <row r="19" spans="1:6" ht="12.75">
      <c r="A19" s="1" t="s">
        <v>65</v>
      </c>
      <c r="B19" s="1" t="s">
        <v>66</v>
      </c>
      <c r="C19" s="21">
        <v>1.54</v>
      </c>
      <c r="D19" s="20">
        <v>65</v>
      </c>
      <c r="E19" s="19">
        <f t="shared" si="0"/>
        <v>27.40765727778715</v>
      </c>
      <c r="F19" s="1" t="str">
        <f t="shared" si="1"/>
        <v>Obeso</v>
      </c>
    </row>
    <row r="20" spans="1:6" ht="12.75">
      <c r="A20" s="1" t="s">
        <v>67</v>
      </c>
      <c r="B20" s="1" t="s">
        <v>68</v>
      </c>
      <c r="C20" s="21">
        <v>1.54</v>
      </c>
      <c r="D20" s="20">
        <f ca="1">+RAND()+50</f>
        <v>50.63036904115936</v>
      </c>
      <c r="E20" s="19">
        <f t="shared" si="0"/>
        <v>21.348612346584314</v>
      </c>
      <c r="F20" s="1" t="str">
        <f t="shared" si="1"/>
        <v>Normal</v>
      </c>
    </row>
    <row r="21" spans="1:6" ht="12.75">
      <c r="A21" s="1" t="s">
        <v>69</v>
      </c>
      <c r="B21" s="1" t="s">
        <v>70</v>
      </c>
      <c r="C21" s="21">
        <v>1.56</v>
      </c>
      <c r="D21" s="20">
        <f ca="1">+RAND()+50</f>
        <v>50.06568022606899</v>
      </c>
      <c r="E21" s="19">
        <f t="shared" si="0"/>
        <v>20.572682538654252</v>
      </c>
      <c r="F21" s="1" t="str">
        <f t="shared" si="1"/>
        <v>Normal</v>
      </c>
    </row>
    <row r="22" spans="1:6" ht="12.75">
      <c r="A22" s="1" t="s">
        <v>71</v>
      </c>
      <c r="B22" s="1" t="s">
        <v>72</v>
      </c>
      <c r="C22" s="21">
        <v>1.63</v>
      </c>
      <c r="D22" s="20">
        <v>45</v>
      </c>
      <c r="E22" s="19">
        <f t="shared" si="0"/>
        <v>16.937031879257784</v>
      </c>
      <c r="F22" s="1" t="str">
        <f t="shared" si="1"/>
        <v>Delgado</v>
      </c>
    </row>
    <row r="23" spans="1:6" ht="12.75">
      <c r="A23" s="1" t="s">
        <v>73</v>
      </c>
      <c r="B23" s="1" t="s">
        <v>74</v>
      </c>
      <c r="C23" s="21">
        <v>1.72</v>
      </c>
      <c r="D23" s="20">
        <v>49</v>
      </c>
      <c r="E23" s="19">
        <f t="shared" si="0"/>
        <v>16.563007030827475</v>
      </c>
      <c r="F23" s="1" t="str">
        <f t="shared" si="1"/>
        <v>Delgado</v>
      </c>
    </row>
    <row r="24" spans="1:6" ht="12.75">
      <c r="A24" s="1" t="s">
        <v>75</v>
      </c>
      <c r="B24" s="1" t="s">
        <v>76</v>
      </c>
      <c r="C24" s="21">
        <v>1.63</v>
      </c>
      <c r="D24" s="20">
        <v>72</v>
      </c>
      <c r="E24" s="19">
        <f t="shared" si="0"/>
        <v>27.09925100681245</v>
      </c>
      <c r="F24" s="1" t="str">
        <f t="shared" si="1"/>
        <v>Obeso</v>
      </c>
    </row>
    <row r="25" spans="1:6" ht="12.75">
      <c r="A25" s="1" t="s">
        <v>77</v>
      </c>
      <c r="B25" s="1" t="s">
        <v>78</v>
      </c>
      <c r="C25" s="21">
        <v>1.53</v>
      </c>
      <c r="D25" s="20">
        <v>78</v>
      </c>
      <c r="E25" s="19">
        <f t="shared" si="0"/>
        <v>33.320517749583495</v>
      </c>
      <c r="F25" s="1" t="str">
        <f t="shared" si="1"/>
        <v>Obeso</v>
      </c>
    </row>
    <row r="26" spans="1:6" ht="12.75">
      <c r="A26" s="1" t="s">
        <v>79</v>
      </c>
      <c r="B26" s="1" t="s">
        <v>80</v>
      </c>
      <c r="C26" s="21">
        <v>1.78</v>
      </c>
      <c r="D26" s="20">
        <v>48</v>
      </c>
      <c r="E26" s="19">
        <f t="shared" si="0"/>
        <v>15.149602322939023</v>
      </c>
      <c r="F26" s="1" t="str">
        <f t="shared" si="1"/>
        <v>Delgado</v>
      </c>
    </row>
    <row r="27" spans="1:6" ht="12.75">
      <c r="A27" s="1" t="s">
        <v>81</v>
      </c>
      <c r="B27" s="1" t="s">
        <v>82</v>
      </c>
      <c r="C27" s="21">
        <v>1.56</v>
      </c>
      <c r="D27" s="20">
        <v>83</v>
      </c>
      <c r="E27" s="19">
        <f t="shared" si="0"/>
        <v>34.10585141354372</v>
      </c>
      <c r="F27" s="1" t="str">
        <f t="shared" si="1"/>
        <v>Obeso</v>
      </c>
    </row>
    <row r="28" spans="1:6" ht="12.75">
      <c r="A28" s="1" t="s">
        <v>83</v>
      </c>
      <c r="B28" s="1" t="s">
        <v>84</v>
      </c>
      <c r="C28" s="21">
        <v>1.76</v>
      </c>
      <c r="D28" s="20">
        <v>89</v>
      </c>
      <c r="E28" s="19">
        <f t="shared" si="0"/>
        <v>28.731921487603305</v>
      </c>
      <c r="F28" s="1" t="str">
        <f t="shared" si="1"/>
        <v>Obeso</v>
      </c>
    </row>
    <row r="29" spans="1:6" ht="12.75">
      <c r="A29" s="1" t="s">
        <v>85</v>
      </c>
      <c r="B29" s="1" t="s">
        <v>86</v>
      </c>
      <c r="C29" s="21">
        <v>1.68</v>
      </c>
      <c r="D29" s="20">
        <v>92</v>
      </c>
      <c r="E29" s="19">
        <f t="shared" si="0"/>
        <v>32.596371882086174</v>
      </c>
      <c r="F29" s="1" t="str">
        <f t="shared" si="1"/>
        <v>Obeso</v>
      </c>
    </row>
    <row r="30" spans="1:6" ht="12.75">
      <c r="A30" s="1" t="s">
        <v>87</v>
      </c>
      <c r="B30" s="1" t="s">
        <v>88</v>
      </c>
      <c r="C30" s="21">
        <v>1.64</v>
      </c>
      <c r="D30" s="20">
        <v>96</v>
      </c>
      <c r="E30" s="19">
        <f t="shared" si="0"/>
        <v>35.693039857227845</v>
      </c>
      <c r="F30" s="1" t="str">
        <f t="shared" si="1"/>
        <v>Obeso</v>
      </c>
    </row>
    <row r="31" spans="1:6" ht="12.75">
      <c r="A31" s="1" t="s">
        <v>89</v>
      </c>
      <c r="B31" s="1" t="s">
        <v>90</v>
      </c>
      <c r="C31" s="21">
        <v>1.67</v>
      </c>
      <c r="D31" s="20">
        <v>44</v>
      </c>
      <c r="E31" s="19">
        <f t="shared" si="0"/>
        <v>15.776829574384166</v>
      </c>
      <c r="F31" s="1" t="str">
        <f t="shared" si="1"/>
        <v>Delgado</v>
      </c>
    </row>
    <row r="32" spans="1:6" ht="12.75">
      <c r="A32" s="1" t="s">
        <v>91</v>
      </c>
      <c r="B32" s="1" t="s">
        <v>92</v>
      </c>
      <c r="C32" s="21">
        <v>1.68</v>
      </c>
      <c r="D32" s="20">
        <v>49</v>
      </c>
      <c r="E32" s="19">
        <f t="shared" si="0"/>
        <v>17.361111111111114</v>
      </c>
      <c r="F32" s="1" t="str">
        <f t="shared" si="1"/>
        <v>Delgado</v>
      </c>
    </row>
    <row r="33" spans="1:6" ht="12.75">
      <c r="A33" s="1" t="s">
        <v>126</v>
      </c>
      <c r="B33" s="1" t="s">
        <v>125</v>
      </c>
      <c r="C33" s="21">
        <v>1.67</v>
      </c>
      <c r="D33" s="20">
        <v>56</v>
      </c>
      <c r="E33" s="19">
        <f t="shared" si="0"/>
        <v>20.07960127648894</v>
      </c>
      <c r="F33" s="1" t="str">
        <f t="shared" si="1"/>
        <v>Normal</v>
      </c>
    </row>
    <row r="34" spans="1:6" ht="12.75">
      <c r="A34" s="1" t="s">
        <v>136</v>
      </c>
      <c r="B34" s="1" t="s">
        <v>135</v>
      </c>
      <c r="C34" s="21">
        <v>1.48</v>
      </c>
      <c r="D34" s="20">
        <v>58</v>
      </c>
      <c r="E34" s="19">
        <f t="shared" si="0"/>
        <v>26.47918188458729</v>
      </c>
      <c r="F34" s="1" t="str">
        <f t="shared" si="1"/>
        <v>Obeso</v>
      </c>
    </row>
    <row r="35" spans="1:6" ht="12.75">
      <c r="A35" s="1" t="s">
        <v>124</v>
      </c>
      <c r="B35" s="1" t="s">
        <v>123</v>
      </c>
      <c r="C35" s="21">
        <v>1.65</v>
      </c>
      <c r="D35" s="20">
        <v>58</v>
      </c>
      <c r="E35" s="19">
        <f t="shared" si="0"/>
        <v>21.30394857667585</v>
      </c>
      <c r="F35" s="1" t="str">
        <f t="shared" si="1"/>
        <v>Normal</v>
      </c>
    </row>
    <row r="36" spans="1:6" ht="12.75">
      <c r="A36" s="1" t="s">
        <v>132</v>
      </c>
      <c r="B36" s="1" t="s">
        <v>131</v>
      </c>
      <c r="C36" s="21">
        <v>1.48</v>
      </c>
      <c r="D36" s="20">
        <v>59</v>
      </c>
      <c r="E36" s="19">
        <f t="shared" si="0"/>
        <v>26.93571950328707</v>
      </c>
      <c r="F36" s="1" t="str">
        <f t="shared" si="1"/>
        <v>Obeso</v>
      </c>
    </row>
    <row r="37" spans="1:6" ht="12.75">
      <c r="A37" s="1" t="s">
        <v>93</v>
      </c>
      <c r="B37" s="1" t="s">
        <v>94</v>
      </c>
      <c r="C37" s="21">
        <v>1.57</v>
      </c>
      <c r="D37" s="20">
        <v>56</v>
      </c>
      <c r="E37" s="19">
        <f t="shared" si="0"/>
        <v>22.7189744005842</v>
      </c>
      <c r="F37" s="1" t="str">
        <f t="shared" si="1"/>
        <v>Normal</v>
      </c>
    </row>
    <row r="38" spans="1:6" ht="12.75">
      <c r="A38" s="1" t="s">
        <v>129</v>
      </c>
      <c r="B38" s="1" t="s">
        <v>128</v>
      </c>
      <c r="C38" s="21">
        <v>1.67</v>
      </c>
      <c r="D38" s="20">
        <v>62</v>
      </c>
      <c r="E38" s="19">
        <f t="shared" si="0"/>
        <v>22.230987127541326</v>
      </c>
      <c r="F38" s="1" t="str">
        <f t="shared" si="1"/>
        <v>Normal</v>
      </c>
    </row>
    <row r="39" spans="1:6" ht="12.75">
      <c r="A39" s="1" t="s">
        <v>95</v>
      </c>
      <c r="B39" s="1" t="s">
        <v>96</v>
      </c>
      <c r="C39" s="21">
        <v>1.55</v>
      </c>
      <c r="D39" s="20">
        <v>59</v>
      </c>
      <c r="E39" s="19">
        <f t="shared" si="0"/>
        <v>24.55775234131113</v>
      </c>
      <c r="F39" s="1" t="str">
        <f t="shared" si="1"/>
        <v>Normal</v>
      </c>
    </row>
    <row r="40" spans="1:6" ht="12.75">
      <c r="A40" s="1" t="s">
        <v>133</v>
      </c>
      <c r="B40" s="1" t="s">
        <v>140</v>
      </c>
      <c r="C40" s="21">
        <v>1.57</v>
      </c>
      <c r="D40" s="20">
        <v>64</v>
      </c>
      <c r="E40" s="19">
        <f t="shared" si="0"/>
        <v>25.96454217209623</v>
      </c>
      <c r="F40" s="1" t="str">
        <f t="shared" si="1"/>
        <v>Obeso</v>
      </c>
    </row>
    <row r="41" spans="1:6" ht="12.75">
      <c r="A41" s="1" t="s">
        <v>122</v>
      </c>
      <c r="B41" s="1" t="s">
        <v>138</v>
      </c>
      <c r="C41" s="21">
        <v>1.68</v>
      </c>
      <c r="D41" s="20">
        <v>58</v>
      </c>
      <c r="E41" s="19">
        <f t="shared" si="0"/>
        <v>20.549886621315196</v>
      </c>
      <c r="F41" s="1" t="str">
        <f t="shared" si="1"/>
        <v>Normal</v>
      </c>
    </row>
    <row r="42" spans="1:6" ht="12.75">
      <c r="A42" s="1" t="s">
        <v>97</v>
      </c>
      <c r="B42" s="1" t="s">
        <v>98</v>
      </c>
      <c r="C42" s="21">
        <v>1.55</v>
      </c>
      <c r="D42" s="20">
        <v>61</v>
      </c>
      <c r="E42" s="19">
        <f t="shared" si="0"/>
        <v>25.390218522372525</v>
      </c>
      <c r="F42" s="1" t="str">
        <f t="shared" si="1"/>
        <v>Obeso</v>
      </c>
    </row>
    <row r="43" spans="1:6" ht="12.75">
      <c r="A43" s="1" t="s">
        <v>99</v>
      </c>
      <c r="B43" s="1" t="s">
        <v>100</v>
      </c>
      <c r="C43" s="21">
        <v>1.78</v>
      </c>
      <c r="D43" s="20">
        <v>63</v>
      </c>
      <c r="E43" s="19">
        <f t="shared" si="0"/>
        <v>19.883853048857468</v>
      </c>
      <c r="F43" s="1" t="str">
        <f t="shared" si="1"/>
        <v>Delgado</v>
      </c>
    </row>
    <row r="44" spans="1:6" ht="12.75">
      <c r="A44" s="1" t="s">
        <v>127</v>
      </c>
      <c r="B44" s="1" t="s">
        <v>137</v>
      </c>
      <c r="C44" s="21">
        <v>1.55</v>
      </c>
      <c r="D44" s="20">
        <v>60</v>
      </c>
      <c r="E44" s="19">
        <f t="shared" si="0"/>
        <v>24.97398543184183</v>
      </c>
      <c r="F44" s="1" t="str">
        <f t="shared" si="1"/>
        <v>Normal</v>
      </c>
    </row>
    <row r="45" spans="1:6" ht="12.75">
      <c r="A45" s="1" t="s">
        <v>101</v>
      </c>
      <c r="B45" s="1" t="s">
        <v>102</v>
      </c>
      <c r="C45" s="21">
        <v>1.67</v>
      </c>
      <c r="D45" s="20">
        <v>72</v>
      </c>
      <c r="E45" s="19">
        <f t="shared" si="0"/>
        <v>25.816630212628635</v>
      </c>
      <c r="F45" s="1" t="str">
        <f t="shared" si="1"/>
        <v>Obeso</v>
      </c>
    </row>
    <row r="46" spans="1:6" ht="12.75">
      <c r="A46" s="1" t="s">
        <v>130</v>
      </c>
      <c r="B46" s="1" t="s">
        <v>139</v>
      </c>
      <c r="C46" s="21">
        <v>1.63</v>
      </c>
      <c r="D46" s="20">
        <v>97</v>
      </c>
      <c r="E46" s="19">
        <f t="shared" si="0"/>
        <v>36.50871316195567</v>
      </c>
      <c r="F46" s="1" t="str">
        <f t="shared" si="1"/>
        <v>Obeso</v>
      </c>
    </row>
    <row r="47" spans="1:6" ht="12.75">
      <c r="A47" s="1" t="s">
        <v>103</v>
      </c>
      <c r="B47" s="1" t="s">
        <v>104</v>
      </c>
      <c r="C47" s="21">
        <v>1.67</v>
      </c>
      <c r="D47" s="20">
        <v>76</v>
      </c>
      <c r="E47" s="19">
        <f t="shared" si="0"/>
        <v>27.250887446663558</v>
      </c>
      <c r="F47" s="1" t="str">
        <f t="shared" si="1"/>
        <v>Obeso</v>
      </c>
    </row>
    <row r="48" spans="1:6" ht="12.75">
      <c r="A48" s="1" t="s">
        <v>105</v>
      </c>
      <c r="B48" s="1" t="s">
        <v>106</v>
      </c>
      <c r="C48" s="21">
        <v>1.62</v>
      </c>
      <c r="D48" s="20">
        <v>84</v>
      </c>
      <c r="E48" s="19">
        <f t="shared" si="0"/>
        <v>32.00731595793324</v>
      </c>
      <c r="F48" s="1" t="str">
        <f t="shared" si="1"/>
        <v>Obeso</v>
      </c>
    </row>
    <row r="49" spans="1:6" ht="12.75">
      <c r="A49" s="1" t="s">
        <v>107</v>
      </c>
      <c r="B49" s="1" t="s">
        <v>108</v>
      </c>
      <c r="C49" s="21">
        <v>1.64</v>
      </c>
      <c r="D49" s="20">
        <v>84</v>
      </c>
      <c r="E49" s="19">
        <f t="shared" si="0"/>
        <v>31.231409875074366</v>
      </c>
      <c r="F49" s="1" t="str">
        <f t="shared" si="1"/>
        <v>Obeso</v>
      </c>
    </row>
    <row r="50" spans="1:6" ht="12.75">
      <c r="A50" s="1" t="s">
        <v>109</v>
      </c>
      <c r="B50" s="1" t="s">
        <v>110</v>
      </c>
      <c r="C50" s="21">
        <v>1.84</v>
      </c>
      <c r="D50" s="20">
        <v>91</v>
      </c>
      <c r="E50" s="19">
        <f t="shared" si="0"/>
        <v>26.878544423440452</v>
      </c>
      <c r="F50" s="1" t="str">
        <f t="shared" si="1"/>
        <v>Obeso</v>
      </c>
    </row>
    <row r="51" spans="1:6" ht="12.75">
      <c r="A51" s="1" t="s">
        <v>111</v>
      </c>
      <c r="B51" s="1" t="s">
        <v>112</v>
      </c>
      <c r="C51" s="21">
        <v>1.67</v>
      </c>
      <c r="D51" s="20">
        <v>90</v>
      </c>
      <c r="E51" s="19">
        <f t="shared" si="0"/>
        <v>32.2707877657858</v>
      </c>
      <c r="F51" s="1" t="str">
        <f t="shared" si="1"/>
        <v>Obeso</v>
      </c>
    </row>
    <row r="52" spans="1:6" ht="12.75">
      <c r="A52" s="1" t="s">
        <v>113</v>
      </c>
      <c r="B52" s="1" t="s">
        <v>114</v>
      </c>
      <c r="C52" s="21">
        <v>1.75</v>
      </c>
      <c r="D52" s="20">
        <v>91</v>
      </c>
      <c r="E52" s="19">
        <f t="shared" si="0"/>
        <v>29.714285714285715</v>
      </c>
      <c r="F52" s="1" t="str">
        <f t="shared" si="1"/>
        <v>Obeso</v>
      </c>
    </row>
    <row r="53" spans="1:6" ht="12.75">
      <c r="A53" s="1" t="s">
        <v>115</v>
      </c>
      <c r="B53" s="1" t="s">
        <v>116</v>
      </c>
      <c r="C53" s="21">
        <v>1.88</v>
      </c>
      <c r="D53" s="20">
        <v>49</v>
      </c>
      <c r="E53" s="19">
        <f t="shared" si="0"/>
        <v>13.863739248528747</v>
      </c>
      <c r="F53" s="1" t="str">
        <f t="shared" si="1"/>
        <v>Delgado</v>
      </c>
    </row>
    <row r="54" spans="1:6" ht="12.75">
      <c r="A54" s="1" t="s">
        <v>117</v>
      </c>
      <c r="B54" s="1" t="s">
        <v>118</v>
      </c>
      <c r="C54" s="21">
        <v>1.72</v>
      </c>
      <c r="D54" s="20">
        <v>48</v>
      </c>
      <c r="E54" s="19">
        <f t="shared" si="0"/>
        <v>16.224986479177936</v>
      </c>
      <c r="F54" s="1" t="str">
        <f t="shared" si="1"/>
        <v>Delgado</v>
      </c>
    </row>
    <row r="55" spans="1:6" ht="12.75">
      <c r="A55" s="1" t="s">
        <v>119</v>
      </c>
      <c r="B55" s="1" t="s">
        <v>120</v>
      </c>
      <c r="C55" s="21">
        <v>1.76</v>
      </c>
      <c r="D55" s="20">
        <v>47</v>
      </c>
      <c r="E55" s="19">
        <f t="shared" si="0"/>
        <v>15.173037190082646</v>
      </c>
      <c r="F55" s="1" t="str">
        <f t="shared" si="1"/>
        <v>Delgado</v>
      </c>
    </row>
  </sheetData>
  <mergeCells count="1">
    <mergeCell ref="A2:F2"/>
  </mergeCells>
  <conditionalFormatting sqref="F6:F55">
    <cfRule type="cellIs" priority="1" dxfId="1" operator="equal" stopIfTrue="1">
      <formula>"Obeso"</formula>
    </cfRule>
  </conditionalFormatting>
  <printOptions/>
  <pageMargins left="0.75" right="0.75" top="1" bottom="1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11"/>
  <sheetViews>
    <sheetView workbookViewId="0" topLeftCell="A1">
      <selection activeCell="G8" sqref="G8"/>
    </sheetView>
  </sheetViews>
  <sheetFormatPr defaultColWidth="11.421875" defaultRowHeight="12.75"/>
  <cols>
    <col min="1" max="1" width="19.140625" style="0" bestFit="1" customWidth="1"/>
    <col min="2" max="2" width="19.140625" style="0" customWidth="1"/>
    <col min="3" max="3" width="5.57421875" style="0" bestFit="1" customWidth="1"/>
  </cols>
  <sheetData>
    <row r="3" spans="1:3" ht="12.75">
      <c r="A3" s="22" t="s">
        <v>163</v>
      </c>
      <c r="B3" s="22" t="s">
        <v>165</v>
      </c>
      <c r="C3" s="23" t="s">
        <v>9</v>
      </c>
    </row>
    <row r="4" spans="1:3" ht="12.75">
      <c r="A4" s="24" t="s">
        <v>134</v>
      </c>
      <c r="B4" s="24" t="s">
        <v>167</v>
      </c>
      <c r="C4" s="30">
        <v>1.7346153846153844</v>
      </c>
    </row>
    <row r="5" spans="1:3" ht="12.75">
      <c r="A5" s="25"/>
      <c r="B5" s="26" t="s">
        <v>166</v>
      </c>
      <c r="C5" s="31">
        <v>50.61538461538461</v>
      </c>
    </row>
    <row r="6" spans="1:3" ht="12.75">
      <c r="A6" s="24" t="s">
        <v>168</v>
      </c>
      <c r="B6" s="24" t="s">
        <v>167</v>
      </c>
      <c r="C6" s="30">
        <v>1.6181818181818186</v>
      </c>
    </row>
    <row r="7" spans="1:3" ht="12.75">
      <c r="A7" s="25"/>
      <c r="B7" s="26" t="s">
        <v>166</v>
      </c>
      <c r="C7" s="31">
        <v>58.089309204650256</v>
      </c>
    </row>
    <row r="8" spans="1:3" ht="12.75">
      <c r="A8" s="24" t="s">
        <v>169</v>
      </c>
      <c r="B8" s="24" t="s">
        <v>167</v>
      </c>
      <c r="C8" s="30">
        <v>1.6411538461538464</v>
      </c>
    </row>
    <row r="9" spans="1:3" ht="12.75">
      <c r="A9" s="25"/>
      <c r="B9" s="26" t="s">
        <v>166</v>
      </c>
      <c r="C9" s="31">
        <v>81.46153846153847</v>
      </c>
    </row>
    <row r="10" spans="1:3" ht="12.75">
      <c r="A10" s="24" t="s">
        <v>171</v>
      </c>
      <c r="B10" s="27"/>
      <c r="C10" s="30">
        <v>1.6604</v>
      </c>
    </row>
    <row r="11" spans="1:3" ht="12.75">
      <c r="A11" s="28" t="s">
        <v>170</v>
      </c>
      <c r="B11" s="29"/>
      <c r="C11" s="32">
        <v>68.29964802502305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Ximena Aguilar Conus</dc:creator>
  <cp:keywords/>
  <dc:description/>
  <cp:lastModifiedBy>Ximena Aguilar Conus</cp:lastModifiedBy>
  <cp:lastPrinted>2005-08-03T05:59:42Z</cp:lastPrinted>
  <dcterms:created xsi:type="dcterms:W3CDTF">2005-08-03T04:15:56Z</dcterms:created>
  <dcterms:modified xsi:type="dcterms:W3CDTF">2005-08-04T22:02:31Z</dcterms:modified>
  <cp:category/>
  <cp:version/>
  <cp:contentType/>
  <cp:contentStatus/>
</cp:coreProperties>
</file>